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G:\Hosting\SPH\Investor-Relations\14_Financials\2025_Q2\Consensus\Web\"/>
    </mc:Choice>
  </mc:AlternateContent>
  <xr:revisionPtr revIDLastSave="0" documentId="13_ncr:1_{8BD7557E-1EFA-49D6-B6E4-6596C6147258}" xr6:coauthVersionLast="47" xr6:coauthVersionMax="47" xr10:uidLastSave="{00000000-0000-0000-0000-000000000000}"/>
  <bookViews>
    <workbookView xWindow="-38520" yWindow="-120" windowWidth="38640" windowHeight="21120" xr2:uid="{00000000-000D-0000-FFFF-FFFF00000000}"/>
  </bookViews>
  <sheets>
    <sheet name="Consensus Summary" sheetId="1" r:id="rId1"/>
  </sheets>
  <definedNames>
    <definedName name="_xlnm.Print_Area" localSheetId="0">'Consensus Summary'!$A$1:$O$85</definedName>
    <definedName name="ID" localSheetId="0" hidden="1">"05f76978-e2b1-44d4-8605-5d804a07e811"</definedName>
    <definedName name="Print_Area" localSheetId="0">'Consensus Summary'!$A$1:$N$85</definedName>
  </definedNames>
  <calcPr calcId="191029" calcMode="manual"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64" i="1"/>
  <c r="A32" i="1"/>
  <c r="A26" i="1"/>
</calcChain>
</file>

<file path=xl/sharedStrings.xml><?xml version="1.0" encoding="utf-8"?>
<sst xmlns="http://schemas.openxmlformats.org/spreadsheetml/2006/main" count="102" uniqueCount="42">
  <si>
    <t xml:space="preserve">  - Number of Estimates</t>
  </si>
  <si>
    <t xml:space="preserve">  - Highest</t>
  </si>
  <si>
    <t xml:space="preserve">  - Consensus</t>
  </si>
  <si>
    <t xml:space="preserve">  - Median</t>
  </si>
  <si>
    <t xml:space="preserve">  - Lowest</t>
  </si>
  <si>
    <t>Total revenue</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</si>
  <si>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</si>
  <si>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Visible Alpha - Disclaimer:</t>
  </si>
  <si>
    <t>EBIT</t>
  </si>
  <si>
    <t>IOS_DE</t>
  </si>
  <si>
    <t>Adjusted EBITDA</t>
  </si>
  <si>
    <t>EBITDA - Operating</t>
  </si>
  <si>
    <t>Net customer additions</t>
  </si>
  <si>
    <t>Net customer additions (in millions)</t>
  </si>
  <si>
    <t>FY-2024</t>
  </si>
  <si>
    <t>FY-2025</t>
  </si>
  <si>
    <t>Total revenue - Cloud Solutions</t>
  </si>
  <si>
    <t>Capex</t>
  </si>
  <si>
    <t>Net debt</t>
  </si>
  <si>
    <t>Consensus</t>
  </si>
  <si>
    <t xml:space="preserve">Operating income/(loss) </t>
  </si>
  <si>
    <t>FY-2026</t>
  </si>
  <si>
    <t>Q1-2024</t>
  </si>
  <si>
    <t>Net Debt - excluding leasing</t>
  </si>
  <si>
    <t>Q2-2024</t>
  </si>
  <si>
    <t>Q3-2024</t>
  </si>
  <si>
    <t>Q4-2024</t>
  </si>
  <si>
    <t>FY-2027</t>
  </si>
  <si>
    <t>Digital Solutions &amp; Cloud revenue</t>
  </si>
  <si>
    <t>Digital Solutions &amp; Cloud EBITDA</t>
  </si>
  <si>
    <t>AdTEch Revenue</t>
  </si>
  <si>
    <t>AdTEch EBITDA</t>
  </si>
  <si>
    <t>Q1-2025</t>
  </si>
  <si>
    <t>Total revenue - Digital solutions &amp; cloud</t>
  </si>
  <si>
    <t>Total revenue - WP&amp;P - Digital solutions</t>
  </si>
  <si>
    <t>Total revenue - Adtech (aftermarket)</t>
  </si>
  <si>
    <t xml:space="preserve"> EBITDA - Digital solutions &amp; cloud - Operating</t>
  </si>
  <si>
    <t>  EBITDA - Adtech (aftermarket) - Operating</t>
  </si>
  <si>
    <t>Q2-2025</t>
  </si>
  <si>
    <t>Q3-2025</t>
  </si>
  <si>
    <t>Q4-2025</t>
  </si>
  <si>
    <t>IONOS Earnings Estimates as of 01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</si>
</sst>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0;[Red]\(#,##0.00\)"/>
    <numFmt numFmtId="166" formatCode="_-* #,##0_-;\-* #,##0_-;_-* &quot;-&quot;??_-;_-@_-"/>
    <numFmt numFmtId="167" formatCode="#,##0;[Red]\(#,##0\)"/>
  </numFmts>
  <fonts count="21" x14ac:knownFonts="1">
    <font>
      <sz val="11"/>
      <name val="Calibri"/>
    </font>
    <font>
      <sz val="10"/>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sz val="10"/>
      <name val="Arial"/>
      <family val="2"/>
    </font>
    <font>
      <sz val="11"/>
      <name val="Calibri"/>
      <family val="2"/>
    </font>
    <font>
      <b/>
      <sz val="14"/>
      <color theme="0"/>
      <name val="Verdana"/>
      <family val="2"/>
    </font>
    <font>
      <b/>
      <sz val="16"/>
      <color rgb="FF000000"/>
      <name val="Arial"/>
      <family val="2"/>
    </font>
    <font>
      <sz val="11"/>
      <name val="Calibri"/>
      <family val="2"/>
    </font>
    <font>
      <sz val="8"/>
      <name val="Calibri"/>
      <family val="2"/>
    </font>
    <font>
      <b/>
      <sz val="10"/>
      <name val="Arial"/>
      <family val="2"/>
    </font>
    <font>
      <b/>
      <sz val="11"/>
      <color theme="0"/>
      <name val="Verdana"/>
      <family val="2"/>
    </font>
    <font>
      <b/>
      <sz val="10"/>
      <color theme="0"/>
      <name val="Verdana"/>
      <family val="2"/>
    </font>
    <font>
      <sz val="8"/>
      <color rgb="FF000000"/>
      <name val="Arial"/>
      <family val="2"/>
    </font>
    <font>
      <b/>
      <sz val="11"/>
      <name val="Verdana"/>
      <family val="2"/>
    </font>
    <font>
      <b/>
      <sz val="8"/>
      <color theme="0"/>
      <name val="Verdana"/>
      <family val="2"/>
    </font>
    <font>
      <b/>
      <sz val="8"/>
      <color rgb="FFFFFFFF"/>
      <name val="Verdana"/>
      <family val="2"/>
    </font>
  </fonts>
  <fills count="14">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rgb="FFFFB9BB"/>
        <bgColor indexed="64"/>
      </patternFill>
    </fill>
    <fill>
      <patternFill patternType="solid">
        <fgColor rgb="FF003D8F"/>
        <bgColor indexed="64"/>
      </patternFill>
    </fill>
    <fill>
      <patternFill patternType="solid">
        <fgColor theme="4" tint="0.79998168889431442"/>
        <bgColor indexed="64"/>
      </patternFill>
    </fill>
  </fills>
  <borders count="5">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s>
  <cellStyleXfs count="12">
    <xf numFmtId="0" fontId="0" fillId="0" borderId="0"/>
    <xf numFmtId="0" fontId="3" fillId="3" borderId="2"/>
    <xf numFmtId="0" fontId="1" fillId="4" borderId="2"/>
    <xf numFmtId="0" fontId="3" fillId="5" borderId="2"/>
    <xf numFmtId="0" fontId="1" fillId="6" borderId="3"/>
    <xf numFmtId="0" fontId="5" fillId="7" borderId="3"/>
    <xf numFmtId="0" fontId="6" fillId="8" borderId="3"/>
    <xf numFmtId="0" fontId="7" fillId="9" borderId="3"/>
    <xf numFmtId="0" fontId="1" fillId="10" borderId="4">
      <alignment horizontal="center"/>
    </xf>
    <xf numFmtId="0" fontId="8" fillId="0" borderId="0"/>
    <xf numFmtId="0" fontId="9" fillId="0" borderId="0"/>
    <xf numFmtId="164" fontId="12" fillId="0" borderId="0" applyFont="0" applyFill="0" applyBorder="0" applyAlignment="0" applyProtection="0"/>
  </cellStyleXfs>
  <cellXfs count="45">
    <xf numFmtId="0" fontId="0" fillId="0" borderId="0" xfId="0"/>
    <xf numFmtId="0" fontId="1" fillId="4" borderId="2" xfId="2"/>
    <xf numFmtId="0" fontId="0" fillId="0" borderId="0" xfId="0" applyAlignment="1">
      <alignment horizontal="right"/>
    </xf>
    <xf numFmtId="3" fontId="0" fillId="2" borderId="0" xfId="0" applyNumberFormat="1" applyFill="1" applyAlignment="1">
      <alignment horizontal="right"/>
    </xf>
    <xf numFmtId="3" fontId="1" fillId="4" borderId="2" xfId="2" applyNumberFormat="1"/>
    <xf numFmtId="3" fontId="4" fillId="2" borderId="0" xfId="0" applyNumberFormat="1" applyFont="1" applyFill="1" applyAlignment="1">
      <alignment horizontal="right"/>
    </xf>
    <xf numFmtId="3" fontId="3" fillId="5" borderId="2" xfId="3" applyNumberFormat="1"/>
    <xf numFmtId="165" fontId="1" fillId="4" borderId="2" xfId="2" applyNumberFormat="1" applyAlignment="1">
      <alignment horizontal="right"/>
    </xf>
    <xf numFmtId="0" fontId="1" fillId="4" borderId="2" xfId="2" applyAlignment="1">
      <alignment horizontal="right"/>
    </xf>
    <xf numFmtId="3" fontId="1" fillId="4" borderId="2" xfId="2" applyNumberFormat="1" applyAlignment="1">
      <alignment horizontal="right"/>
    </xf>
    <xf numFmtId="2" fontId="1" fillId="4" borderId="2" xfId="2" applyNumberFormat="1" applyAlignment="1">
      <alignment horizontal="right"/>
    </xf>
    <xf numFmtId="1" fontId="1" fillId="4" borderId="2" xfId="2" applyNumberFormat="1" applyAlignment="1">
      <alignment horizontal="right"/>
    </xf>
    <xf numFmtId="3" fontId="0" fillId="0" borderId="0" xfId="0" applyNumberFormat="1" applyAlignment="1">
      <alignment horizontal="right"/>
    </xf>
    <xf numFmtId="3" fontId="1" fillId="0" borderId="2" xfId="2" applyNumberFormat="1" applyFill="1"/>
    <xf numFmtId="0" fontId="4" fillId="11" borderId="0" xfId="0" applyFont="1" applyFill="1" applyAlignment="1">
      <alignment horizontal="right"/>
    </xf>
    <xf numFmtId="38" fontId="3" fillId="5" borderId="2" xfId="3" applyNumberFormat="1" applyAlignment="1">
      <alignment horizontal="right"/>
    </xf>
    <xf numFmtId="0" fontId="11" fillId="0" borderId="0" xfId="0" applyFont="1" applyAlignment="1">
      <alignment vertical="center"/>
    </xf>
    <xf numFmtId="167" fontId="1" fillId="4" borderId="2" xfId="2" applyNumberFormat="1" applyAlignment="1">
      <alignment horizontal="right"/>
    </xf>
    <xf numFmtId="0" fontId="9" fillId="0" borderId="0" xfId="0" applyFont="1"/>
    <xf numFmtId="3" fontId="9" fillId="2" borderId="0" xfId="0" applyNumberFormat="1" applyFont="1" applyFill="1" applyAlignment="1">
      <alignment horizontal="right"/>
    </xf>
    <xf numFmtId="40" fontId="3" fillId="5" borderId="2" xfId="3" applyNumberFormat="1" applyAlignment="1">
      <alignment horizontal="right"/>
    </xf>
    <xf numFmtId="0" fontId="15" fillId="12" borderId="1" xfId="0" applyFont="1" applyFill="1" applyBorder="1" applyAlignment="1">
      <alignment horizontal="center" vertical="center"/>
    </xf>
    <xf numFmtId="0" fontId="2" fillId="12" borderId="0" xfId="0" applyFont="1" applyFill="1" applyAlignment="1">
      <alignment vertical="center"/>
    </xf>
    <xf numFmtId="0" fontId="16" fillId="12" borderId="2" xfId="1" applyFont="1" applyFill="1"/>
    <xf numFmtId="0" fontId="9" fillId="0" borderId="0" xfId="0" applyFont="1" applyAlignment="1">
      <alignment horizontal="right"/>
    </xf>
    <xf numFmtId="3" fontId="4" fillId="0" borderId="0" xfId="0" applyNumberFormat="1" applyFont="1" applyAlignment="1">
      <alignment horizontal="right"/>
    </xf>
    <xf numFmtId="3" fontId="9" fillId="0" borderId="0" xfId="0" applyNumberFormat="1" applyFont="1" applyAlignment="1">
      <alignment horizontal="right"/>
    </xf>
    <xf numFmtId="0" fontId="17" fillId="0" borderId="0" xfId="0" applyFont="1" applyAlignment="1">
      <alignment horizontal="left" vertical="center" wrapText="1"/>
    </xf>
    <xf numFmtId="0" fontId="14" fillId="0" borderId="0" xfId="0" applyFont="1" applyAlignment="1">
      <alignment horizontal="left" vertical="top" wrapText="1"/>
    </xf>
    <xf numFmtId="0" fontId="4" fillId="0" borderId="0" xfId="0" applyFont="1" applyAlignment="1">
      <alignment horizontal="right"/>
    </xf>
    <xf numFmtId="0" fontId="10" fillId="0" borderId="0" xfId="0" applyFont="1" applyAlignment="1">
      <alignment horizontal="center" vertical="center"/>
    </xf>
    <xf numFmtId="0" fontId="18" fillId="13" borderId="0" xfId="0" applyFont="1" applyFill="1" applyAlignment="1">
      <alignment horizontal="left" vertical="center"/>
    </xf>
    <xf numFmtId="0" fontId="19" fillId="0" borderId="0" xfId="0" applyFont="1" applyAlignment="1">
      <alignment horizontal="center" vertical="center"/>
    </xf>
    <xf numFmtId="0" fontId="20" fillId="0" borderId="0" xfId="0" applyFont="1" applyAlignment="1">
      <alignment vertical="center"/>
    </xf>
    <xf numFmtId="0" fontId="13" fillId="0" borderId="0" xfId="0" applyFont="1" applyAlignment="1">
      <alignment horizontal="left"/>
    </xf>
    <xf numFmtId="167" fontId="3" fillId="5" borderId="2" xfId="3" applyNumberFormat="1" applyAlignment="1">
      <alignment horizontal="right"/>
    </xf>
    <xf numFmtId="0" fontId="16" fillId="12" borderId="2" xfId="1" applyFont="1" applyFill="1" applyAlignment="1">
      <alignment horizontal="right"/>
    </xf>
    <xf numFmtId="165" fontId="3" fillId="5" borderId="2" xfId="3" applyNumberFormat="1" applyAlignment="1">
      <alignment horizontal="right"/>
    </xf>
    <xf numFmtId="3" fontId="1" fillId="0" borderId="2" xfId="2" applyNumberFormat="1" applyFill="1" applyAlignment="1">
      <alignment horizontal="right"/>
    </xf>
    <xf numFmtId="0" fontId="10" fillId="12" borderId="0" xfId="0" applyFont="1" applyFill="1" applyAlignment="1">
      <alignment horizontal="center" vertical="center"/>
    </xf>
    <xf numFmtId="166" fontId="1" fillId="4" borderId="2" xfId="11" applyNumberFormat="1" applyFont="1" applyFill="1" applyBorder="1" applyAlignment="1">
      <alignment horizontal="right"/>
    </xf>
    <xf numFmtId="3" fontId="3" fillId="5" borderId="2" xfId="3" applyNumberFormat="1" applyAlignment="1">
      <alignment horizontal="right"/>
    </xf>
    <xf numFmtId="0" fontId="10" fillId="12" borderId="0" xfId="0" applyFont="1" applyFill="1" applyAlignment="1">
      <alignment horizontal="center" vertical="center"/>
    </xf>
    <xf numFmtId="0" fontId="17" fillId="0" borderId="0" xfId="0" applyFont="1" applyAlignment="1">
      <alignment horizontal="left" vertical="center" wrapText="1"/>
    </xf>
    <xf numFmtId="0" fontId="14" fillId="0" borderId="0" xfId="0" applyFont="1" applyAlignment="1">
      <alignment horizontal="left" vertical="top" wrapText="1"/>
    </xf>
  </cellXfs>
  <cellStyles count="12">
    <cellStyle name="gelb_inhalt" xfId="6" xr:uid="{00000000-0005-0000-0000-000000000000}"/>
    <cellStyle name="gruen_inhalt" xfId="5" xr:uid="{00000000-0005-0000-0000-000001000000}"/>
    <cellStyle name="Hellblau_inhalt" xfId="4" xr:uid="{00000000-0005-0000-0000-000002000000}"/>
    <cellStyle name="Komma" xfId="11" builtinId="3"/>
    <cellStyle name="overview_dunkelgrau" xfId="8" xr:uid="{00000000-0005-0000-0000-000004000000}"/>
    <cellStyle name="rot_inhalt" xfId="7" xr:uid="{00000000-0005-0000-0000-000005000000}"/>
    <cellStyle name="Standard" xfId="0" builtinId="0"/>
    <cellStyle name="Standard 2" xfId="9" xr:uid="{00000000-0005-0000-0000-000006000000}"/>
    <cellStyle name="Standard 3" xfId="10" xr:uid="{00000000-0005-0000-0000-000007000000}"/>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003D8F"/>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CF85"/>
  <sheetViews>
    <sheetView showGridLines="0" tabSelected="1" zoomScale="90" zoomScaleNormal="90" zoomScaleSheetLayoutView="90" workbookViewId="0">
      <pane xSplit="1" ySplit="5" topLeftCell="B6" activePane="bottomRight" state="frozen"/>
      <selection pane="topRight" activeCell="B1" sqref="B1"/>
      <selection pane="bottomLeft" activeCell="A5" sqref="A5"/>
      <selection pane="bottomRight" activeCell="S19" sqref="S19"/>
    </sheetView>
  </sheetViews>
  <sheetFormatPr baseColWidth="10" defaultColWidth="9.1796875" defaultRowHeight="14.5" x14ac:dyDescent="0.35"/>
  <cols>
    <col min="1" max="1" width="49.26953125" bestFit="1" customWidth="1"/>
    <col min="2" max="2" width="8.1796875" customWidth="1"/>
    <col min="3" max="3" width="16.453125" customWidth="1"/>
    <col min="4" max="4" width="16.7265625" style="2" customWidth="1"/>
    <col min="5" max="7" width="18.1796875" style="2" customWidth="1"/>
    <col min="8" max="15" width="18.1796875" customWidth="1"/>
  </cols>
  <sheetData>
    <row r="2" spans="1:84" ht="34" customHeight="1" x14ac:dyDescent="0.35">
      <c r="A2" s="42" t="s">
        <v>41</v>
      </c>
      <c r="B2" s="42"/>
      <c r="C2" s="42"/>
      <c r="D2" s="42"/>
      <c r="E2" s="42"/>
      <c r="F2" s="42"/>
      <c r="G2" s="42"/>
      <c r="H2" s="42"/>
      <c r="I2" s="39"/>
      <c r="J2" s="39"/>
      <c r="K2" s="39"/>
      <c r="L2" s="39"/>
      <c r="M2" s="22"/>
      <c r="N2" s="22"/>
      <c r="O2" s="22"/>
    </row>
    <row r="3" spans="1:84" ht="15" customHeight="1" x14ac:dyDescent="0.35">
      <c r="A3" s="30"/>
      <c r="B3" s="30"/>
      <c r="C3" s="30"/>
      <c r="D3" s="30"/>
      <c r="E3" s="32"/>
      <c r="F3" s="32"/>
      <c r="G3" s="32"/>
      <c r="H3" s="32"/>
      <c r="I3" s="32"/>
      <c r="J3" s="32"/>
      <c r="K3" s="32"/>
      <c r="L3" s="32"/>
      <c r="M3" s="33"/>
      <c r="N3" s="33"/>
      <c r="O3" s="33"/>
    </row>
    <row r="4" spans="1:84" x14ac:dyDescent="0.35">
      <c r="E4" s="34"/>
      <c r="F4" s="34"/>
      <c r="G4" s="34"/>
      <c r="H4" s="34"/>
      <c r="I4" s="34"/>
      <c r="J4" s="34"/>
      <c r="K4" s="34"/>
      <c r="L4" s="34"/>
      <c r="M4" s="34"/>
      <c r="N4" s="34"/>
      <c r="O4" s="34"/>
    </row>
    <row r="5" spans="1:84" ht="66.75" customHeight="1" x14ac:dyDescent="0.35">
      <c r="D5" s="21" t="s">
        <v>22</v>
      </c>
      <c r="E5" s="21" t="s">
        <v>24</v>
      </c>
      <c r="F5" s="21" t="s">
        <v>25</v>
      </c>
      <c r="G5" s="21" t="s">
        <v>26</v>
      </c>
      <c r="H5" s="21" t="s">
        <v>14</v>
      </c>
      <c r="I5" s="21" t="s">
        <v>32</v>
      </c>
      <c r="J5" s="31" t="s">
        <v>38</v>
      </c>
      <c r="K5" s="31" t="s">
        <v>39</v>
      </c>
      <c r="L5" s="31" t="s">
        <v>40</v>
      </c>
      <c r="M5" s="31" t="s">
        <v>15</v>
      </c>
      <c r="N5" s="31" t="s">
        <v>21</v>
      </c>
      <c r="O5" s="31" t="s">
        <v>27</v>
      </c>
    </row>
    <row r="6" spans="1:84" ht="6" customHeight="1" x14ac:dyDescent="0.35">
      <c r="H6" s="2"/>
      <c r="I6" s="2"/>
      <c r="J6" s="2"/>
      <c r="K6" s="2"/>
      <c r="L6" s="2"/>
      <c r="M6" s="2"/>
      <c r="N6" s="2"/>
      <c r="O6" s="2"/>
    </row>
    <row r="7" spans="1:84" ht="12.65" customHeight="1" x14ac:dyDescent="0.35">
      <c r="A7" s="2" t="s">
        <v>9</v>
      </c>
      <c r="B7" s="2"/>
      <c r="C7" s="2"/>
      <c r="D7" s="24"/>
      <c r="E7" s="24"/>
      <c r="F7" s="24"/>
      <c r="G7" s="24"/>
      <c r="H7" s="24"/>
      <c r="I7" s="24"/>
      <c r="J7" s="24" t="s">
        <v>19</v>
      </c>
      <c r="K7" s="24" t="s">
        <v>19</v>
      </c>
      <c r="L7" s="24" t="s">
        <v>19</v>
      </c>
      <c r="M7" s="24" t="s">
        <v>19</v>
      </c>
      <c r="N7" s="24" t="s">
        <v>19</v>
      </c>
      <c r="O7" s="24" t="s">
        <v>19</v>
      </c>
    </row>
    <row r="8" spans="1:84" s="14" customFormat="1" x14ac:dyDescent="0.35">
      <c r="A8" s="23" t="str">
        <f>C8</f>
        <v>Total revenue</v>
      </c>
      <c r="B8" s="23"/>
      <c r="C8" s="23" t="s">
        <v>5</v>
      </c>
      <c r="D8" s="36"/>
      <c r="E8" s="36"/>
      <c r="F8" s="36"/>
      <c r="G8" s="36"/>
      <c r="H8" s="36"/>
      <c r="I8" s="36"/>
      <c r="J8" s="36"/>
      <c r="K8" s="36"/>
      <c r="L8" s="36"/>
      <c r="M8" s="36"/>
      <c r="N8" s="36"/>
      <c r="O8" s="36"/>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row>
    <row r="9" spans="1:84" x14ac:dyDescent="0.35">
      <c r="A9" s="1" t="s">
        <v>0</v>
      </c>
      <c r="B9" s="1"/>
      <c r="C9" s="1"/>
      <c r="D9" s="7"/>
      <c r="E9" s="7"/>
      <c r="F9" s="7"/>
      <c r="G9" s="17"/>
      <c r="H9" s="17"/>
      <c r="I9" s="17"/>
      <c r="J9" s="17">
        <v>5</v>
      </c>
      <c r="K9" s="17">
        <v>5</v>
      </c>
      <c r="L9" s="17">
        <v>5</v>
      </c>
      <c r="M9" s="17">
        <v>6</v>
      </c>
      <c r="N9" s="17">
        <v>6</v>
      </c>
      <c r="O9" s="17">
        <v>6</v>
      </c>
    </row>
    <row r="10" spans="1:84" s="3" customFormat="1" x14ac:dyDescent="0.35">
      <c r="A10" s="4" t="s">
        <v>1</v>
      </c>
      <c r="B10" s="4"/>
      <c r="C10" s="4"/>
      <c r="D10" s="17"/>
      <c r="E10" s="17"/>
      <c r="F10" s="17"/>
      <c r="G10" s="17"/>
      <c r="H10" s="17"/>
      <c r="I10" s="17"/>
      <c r="J10" s="17">
        <v>437.66321656050997</v>
      </c>
      <c r="K10" s="17">
        <v>430.81020000000001</v>
      </c>
      <c r="L10" s="17">
        <v>452.44123704855298</v>
      </c>
      <c r="M10" s="17">
        <v>1758.76337153338</v>
      </c>
      <c r="N10" s="17">
        <v>1923.03810462038</v>
      </c>
      <c r="O10" s="17">
        <v>2078.8514078201902</v>
      </c>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row>
    <row r="11" spans="1:84" s="5" customFormat="1" x14ac:dyDescent="0.35">
      <c r="A11" s="6" t="s">
        <v>2</v>
      </c>
      <c r="B11" s="6"/>
      <c r="C11" s="6"/>
      <c r="D11" s="15">
        <v>373</v>
      </c>
      <c r="E11" s="15">
        <v>378.6</v>
      </c>
      <c r="F11" s="15">
        <v>390</v>
      </c>
      <c r="G11" s="15">
        <v>418.7</v>
      </c>
      <c r="H11" s="15">
        <v>1560.3</v>
      </c>
      <c r="I11" s="15">
        <v>446.3</v>
      </c>
      <c r="J11" s="35">
        <v>433.91994490698403</v>
      </c>
      <c r="K11" s="35">
        <v>421.75127634445158</v>
      </c>
      <c r="L11" s="35">
        <v>445.91049965741178</v>
      </c>
      <c r="M11" s="35">
        <v>1739.17201542404</v>
      </c>
      <c r="N11" s="35">
        <v>1880.9092358077417</v>
      </c>
      <c r="O11" s="35">
        <v>2021.2139218635284</v>
      </c>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row>
    <row r="12" spans="1:84" s="3" customFormat="1" x14ac:dyDescent="0.35">
      <c r="A12" s="4" t="s">
        <v>3</v>
      </c>
      <c r="B12" s="4"/>
      <c r="C12" s="4"/>
      <c r="D12" s="17"/>
      <c r="E12" s="17"/>
      <c r="F12" s="17"/>
      <c r="G12" s="17"/>
      <c r="H12" s="17"/>
      <c r="I12" s="17"/>
      <c r="J12" s="17">
        <v>432.75560000000002</v>
      </c>
      <c r="K12" s="17">
        <v>423.04615942797602</v>
      </c>
      <c r="L12" s="17">
        <v>444.67682000000002</v>
      </c>
      <c r="M12" s="17">
        <v>1746.0803811032852</v>
      </c>
      <c r="N12" s="17">
        <v>1883.4654266162952</v>
      </c>
      <c r="O12" s="17">
        <v>2011.7192067469298</v>
      </c>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row>
    <row r="13" spans="1:84" s="3" customFormat="1" x14ac:dyDescent="0.35">
      <c r="A13" s="4" t="s">
        <v>4</v>
      </c>
      <c r="B13" s="4"/>
      <c r="C13" s="4"/>
      <c r="D13" s="17"/>
      <c r="E13" s="17"/>
      <c r="F13" s="17"/>
      <c r="G13" s="17"/>
      <c r="H13" s="17"/>
      <c r="I13" s="17"/>
      <c r="J13" s="17">
        <v>430.68694573003603</v>
      </c>
      <c r="K13" s="17">
        <v>414.63605086571096</v>
      </c>
      <c r="L13" s="17">
        <v>438.57615769420198</v>
      </c>
      <c r="M13" s="17">
        <v>1695.6074880000001</v>
      </c>
      <c r="N13" s="17">
        <v>1848.5932534778699</v>
      </c>
      <c r="O13" s="17">
        <v>1970.2371077780001</v>
      </c>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row>
    <row r="14" spans="1:84" s="14" customFormat="1" x14ac:dyDescent="0.35">
      <c r="A14" s="23" t="s">
        <v>10</v>
      </c>
      <c r="B14" s="23"/>
      <c r="C14" s="23" t="s">
        <v>11</v>
      </c>
      <c r="D14" s="36"/>
      <c r="E14" s="36"/>
      <c r="F14" s="36"/>
      <c r="G14" s="36"/>
      <c r="H14" s="36"/>
      <c r="I14" s="36"/>
      <c r="J14" s="36"/>
      <c r="K14" s="36"/>
      <c r="L14" s="36"/>
      <c r="M14" s="36"/>
      <c r="N14" s="36"/>
      <c r="O14" s="36"/>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row>
    <row r="15" spans="1:84" x14ac:dyDescent="0.35">
      <c r="A15" s="1" t="s">
        <v>0</v>
      </c>
      <c r="B15" s="1"/>
      <c r="C15" s="1"/>
      <c r="D15" s="8"/>
      <c r="E15" s="8"/>
      <c r="F15" s="8"/>
      <c r="G15" s="8"/>
      <c r="H15" s="8"/>
      <c r="I15" s="8"/>
      <c r="J15" s="8">
        <v>5</v>
      </c>
      <c r="K15" s="8">
        <v>5</v>
      </c>
      <c r="L15" s="8">
        <v>5</v>
      </c>
      <c r="M15" s="8">
        <v>5</v>
      </c>
      <c r="N15" s="8">
        <v>5</v>
      </c>
      <c r="O15" s="8">
        <v>5</v>
      </c>
    </row>
    <row r="16" spans="1:84" s="3" customFormat="1" x14ac:dyDescent="0.35">
      <c r="A16" s="4" t="s">
        <v>1</v>
      </c>
      <c r="B16" s="4"/>
      <c r="C16" s="4"/>
      <c r="D16" s="9"/>
      <c r="E16" s="9"/>
      <c r="F16" s="9"/>
      <c r="G16" s="9"/>
      <c r="H16" s="9"/>
      <c r="I16" s="9"/>
      <c r="J16" s="9">
        <v>144.05879400000001</v>
      </c>
      <c r="K16" s="9">
        <v>135.70521299999999</v>
      </c>
      <c r="L16" s="9">
        <v>131.25917701593499</v>
      </c>
      <c r="M16" s="9">
        <v>533.58918670000003</v>
      </c>
      <c r="N16" s="9">
        <v>615.37219347852101</v>
      </c>
      <c r="O16" s="9">
        <v>696.41522161976502</v>
      </c>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row>
    <row r="17" spans="1:84" s="5" customFormat="1" x14ac:dyDescent="0.35">
      <c r="A17" s="6" t="s">
        <v>2</v>
      </c>
      <c r="B17" s="6"/>
      <c r="C17" s="6"/>
      <c r="D17" s="15">
        <v>105.80800000000001</v>
      </c>
      <c r="E17" s="15">
        <v>112.233</v>
      </c>
      <c r="F17" s="15">
        <v>116.4</v>
      </c>
      <c r="G17" s="15">
        <v>117.73699999999999</v>
      </c>
      <c r="H17" s="15">
        <v>452.2</v>
      </c>
      <c r="I17" s="15">
        <v>131.01</v>
      </c>
      <c r="J17" s="35">
        <v>133.25083491071661</v>
      </c>
      <c r="K17" s="35">
        <v>133.0996950449136</v>
      </c>
      <c r="L17" s="35">
        <v>127.1680490914342</v>
      </c>
      <c r="M17" s="35">
        <v>524.52657904706439</v>
      </c>
      <c r="N17" s="35">
        <v>591.14381979345296</v>
      </c>
      <c r="O17" s="35">
        <v>654.49889041286895</v>
      </c>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row>
    <row r="18" spans="1:84" s="3" customFormat="1" x14ac:dyDescent="0.35">
      <c r="A18" s="4" t="s">
        <v>3</v>
      </c>
      <c r="B18" s="4"/>
      <c r="C18" s="4"/>
      <c r="D18" s="9"/>
      <c r="E18" s="9"/>
      <c r="F18" s="9"/>
      <c r="G18" s="9"/>
      <c r="H18" s="9"/>
      <c r="I18" s="9"/>
      <c r="J18" s="9">
        <v>130.51602102500001</v>
      </c>
      <c r="K18" s="9">
        <v>134.24799594474399</v>
      </c>
      <c r="L18" s="9">
        <v>126.64598474572999</v>
      </c>
      <c r="M18" s="9">
        <v>522.88848289678003</v>
      </c>
      <c r="N18" s="9">
        <v>588.74185664321692</v>
      </c>
      <c r="O18" s="9">
        <v>648.77613737368404</v>
      </c>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row>
    <row r="19" spans="1:84" s="3" customFormat="1" x14ac:dyDescent="0.35">
      <c r="A19" s="4" t="s">
        <v>4</v>
      </c>
      <c r="B19" s="4"/>
      <c r="C19" s="4"/>
      <c r="D19" s="9"/>
      <c r="E19" s="9"/>
      <c r="F19" s="9"/>
      <c r="G19" s="9"/>
      <c r="H19" s="9"/>
      <c r="I19" s="9"/>
      <c r="J19" s="9">
        <v>129.15094588032599</v>
      </c>
      <c r="K19" s="9">
        <v>128.54280962499999</v>
      </c>
      <c r="L19" s="9">
        <v>122.8151797</v>
      </c>
      <c r="M19" s="9">
        <v>521.27504301628801</v>
      </c>
      <c r="N19" s="9">
        <v>573.46290367668996</v>
      </c>
      <c r="O19" s="9">
        <v>628.824104107474</v>
      </c>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row>
    <row r="20" spans="1:84" s="14" customFormat="1" x14ac:dyDescent="0.35">
      <c r="A20" s="23" t="s">
        <v>28</v>
      </c>
      <c r="B20" s="23"/>
      <c r="C20" s="23" t="s">
        <v>33</v>
      </c>
      <c r="D20" s="36"/>
      <c r="E20" s="36"/>
      <c r="F20" s="36"/>
      <c r="G20" s="36"/>
      <c r="H20" s="36"/>
      <c r="I20" s="36"/>
      <c r="J20" s="36"/>
      <c r="K20" s="36"/>
      <c r="L20" s="36"/>
      <c r="M20" s="36"/>
      <c r="N20" s="36"/>
      <c r="O20" s="36"/>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row>
    <row r="21" spans="1:84" s="18" customFormat="1" x14ac:dyDescent="0.35">
      <c r="A21" s="1" t="s">
        <v>0</v>
      </c>
      <c r="B21" s="1"/>
      <c r="C21" s="1"/>
      <c r="D21" s="8"/>
      <c r="E21" s="8"/>
      <c r="F21" s="8"/>
      <c r="G21" s="8"/>
      <c r="H21" s="8"/>
      <c r="I21" s="17"/>
      <c r="J21" s="17">
        <v>3</v>
      </c>
      <c r="K21" s="17">
        <v>3</v>
      </c>
      <c r="L21" s="17">
        <v>3</v>
      </c>
      <c r="M21" s="17">
        <v>3</v>
      </c>
      <c r="N21" s="17">
        <v>3</v>
      </c>
      <c r="O21" s="17">
        <v>3</v>
      </c>
    </row>
    <row r="22" spans="1:84" s="19" customFormat="1" x14ac:dyDescent="0.35">
      <c r="A22" s="4" t="s">
        <v>1</v>
      </c>
      <c r="B22" s="4"/>
      <c r="C22" s="4"/>
      <c r="D22" s="9"/>
      <c r="E22" s="9"/>
      <c r="F22" s="9"/>
      <c r="G22" s="9"/>
      <c r="H22" s="9"/>
      <c r="I22" s="17"/>
      <c r="J22" s="17">
        <v>328.87065908852497</v>
      </c>
      <c r="K22" s="17">
        <v>343.3922</v>
      </c>
      <c r="L22" s="17">
        <v>353.63325355000001</v>
      </c>
      <c r="M22" s="17">
        <v>1353.9081000000001</v>
      </c>
      <c r="N22" s="17">
        <v>1491.6997046203799</v>
      </c>
      <c r="O22" s="17">
        <v>1623.7893958201898</v>
      </c>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row>
    <row r="23" spans="1:84" s="5" customFormat="1" x14ac:dyDescent="0.35">
      <c r="A23" s="6" t="s">
        <v>2</v>
      </c>
      <c r="B23" s="6"/>
      <c r="C23" s="6"/>
      <c r="D23" s="15">
        <v>307.3</v>
      </c>
      <c r="E23" s="15">
        <v>305.89999999999998</v>
      </c>
      <c r="F23" s="15">
        <v>309.8</v>
      </c>
      <c r="G23" s="15">
        <v>325</v>
      </c>
      <c r="H23" s="15">
        <v>1248.0999999999999</v>
      </c>
      <c r="I23" s="15">
        <v>329.6</v>
      </c>
      <c r="J23" s="35">
        <v>328.24670119103934</v>
      </c>
      <c r="K23" s="35">
        <v>338.41484413070935</v>
      </c>
      <c r="L23" s="35">
        <v>351.83747840532067</v>
      </c>
      <c r="M23" s="35">
        <v>1348.0950237270699</v>
      </c>
      <c r="N23" s="35">
        <v>1469.2305054919334</v>
      </c>
      <c r="O23" s="35">
        <v>1592.54136062564</v>
      </c>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row>
    <row r="24" spans="1:84" s="19" customFormat="1" x14ac:dyDescent="0.35">
      <c r="A24" s="4" t="s">
        <v>3</v>
      </c>
      <c r="B24" s="4"/>
      <c r="C24" s="4"/>
      <c r="D24" s="9"/>
      <c r="E24" s="9"/>
      <c r="F24" s="9"/>
      <c r="G24" s="9"/>
      <c r="H24" s="9"/>
      <c r="I24" s="17"/>
      <c r="J24" s="17">
        <v>328.37764448459296</v>
      </c>
      <c r="K24" s="17">
        <v>336.47469285596696</v>
      </c>
      <c r="L24" s="17">
        <v>353.42410000000001</v>
      </c>
      <c r="M24" s="17">
        <v>1348.5786054944899</v>
      </c>
      <c r="N24" s="17">
        <v>1470.7236610858899</v>
      </c>
      <c r="O24" s="17">
        <v>1591.83202584336</v>
      </c>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row>
    <row r="25" spans="1:84" s="19" customFormat="1" x14ac:dyDescent="0.35">
      <c r="A25" s="4" t="s">
        <v>4</v>
      </c>
      <c r="B25" s="4"/>
      <c r="C25" s="4"/>
      <c r="D25" s="9"/>
      <c r="E25" s="9"/>
      <c r="F25" s="9"/>
      <c r="G25" s="9"/>
      <c r="H25" s="9"/>
      <c r="I25" s="17"/>
      <c r="J25" s="17">
        <v>327.49180000000001</v>
      </c>
      <c r="K25" s="17">
        <v>335.37763953616098</v>
      </c>
      <c r="L25" s="17">
        <v>348.45508166596198</v>
      </c>
      <c r="M25" s="17">
        <v>1341.79836568672</v>
      </c>
      <c r="N25" s="17">
        <v>1445.2681507695299</v>
      </c>
      <c r="O25" s="17">
        <v>1562.0026602133701</v>
      </c>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row>
    <row r="26" spans="1:84" s="14" customFormat="1" x14ac:dyDescent="0.35">
      <c r="A26" s="23" t="str">
        <f>C26</f>
        <v>Total revenue - WP&amp;P - Digital solutions</v>
      </c>
      <c r="B26" s="23"/>
      <c r="C26" s="23" t="s">
        <v>34</v>
      </c>
      <c r="D26" s="36"/>
      <c r="E26" s="36"/>
      <c r="F26" s="36"/>
      <c r="G26" s="36"/>
      <c r="H26" s="36"/>
      <c r="I26" s="36"/>
      <c r="J26" s="36"/>
      <c r="K26" s="36"/>
      <c r="L26" s="36"/>
      <c r="M26" s="36"/>
      <c r="N26" s="36"/>
      <c r="O26" s="36"/>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row>
    <row r="27" spans="1:84" x14ac:dyDescent="0.35">
      <c r="A27" s="1" t="s">
        <v>0</v>
      </c>
      <c r="B27" s="1"/>
      <c r="C27" s="1"/>
      <c r="D27" s="8"/>
      <c r="E27" s="8"/>
      <c r="F27" s="8"/>
      <c r="G27" s="8"/>
      <c r="H27" s="8"/>
      <c r="I27" s="8"/>
      <c r="J27" s="8">
        <v>3</v>
      </c>
      <c r="K27" s="8">
        <v>3</v>
      </c>
      <c r="L27" s="8">
        <v>3</v>
      </c>
      <c r="M27" s="8">
        <v>3</v>
      </c>
      <c r="N27" s="8">
        <v>3</v>
      </c>
      <c r="O27" s="8">
        <v>3</v>
      </c>
    </row>
    <row r="28" spans="1:84" s="3" customFormat="1" x14ac:dyDescent="0.35">
      <c r="A28" s="4" t="s">
        <v>1</v>
      </c>
      <c r="B28" s="4"/>
      <c r="C28" s="4"/>
      <c r="D28" s="9"/>
      <c r="E28" s="9"/>
      <c r="F28" s="9"/>
      <c r="G28" s="9"/>
      <c r="H28" s="9"/>
      <c r="I28" s="9"/>
      <c r="J28" s="9">
        <v>271.01638372762397</v>
      </c>
      <c r="K28" s="9">
        <v>275.28120000000001</v>
      </c>
      <c r="L28" s="9">
        <v>284.65109999999999</v>
      </c>
      <c r="M28" s="9">
        <v>1104.5690999999999</v>
      </c>
      <c r="N28" s="9">
        <v>1198.4574735000001</v>
      </c>
      <c r="O28" s="9">
        <v>1293.1356139065001</v>
      </c>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row>
    <row r="29" spans="1:84" s="5" customFormat="1" x14ac:dyDescent="0.35">
      <c r="A29" s="6" t="s">
        <v>2</v>
      </c>
      <c r="B29" s="6"/>
      <c r="C29" s="6"/>
      <c r="D29" s="6">
        <v>253.8</v>
      </c>
      <c r="E29" s="41">
        <v>251.8</v>
      </c>
      <c r="F29" s="41">
        <v>255.6</v>
      </c>
      <c r="G29" s="41">
        <v>264.3</v>
      </c>
      <c r="H29" s="41">
        <v>1025.5999999999999</v>
      </c>
      <c r="I29" s="41">
        <v>273.7</v>
      </c>
      <c r="J29" s="35">
        <v>270.19544760538298</v>
      </c>
      <c r="K29" s="35">
        <v>273.79291809172031</v>
      </c>
      <c r="L29" s="35">
        <v>282.84632551226332</v>
      </c>
      <c r="M29" s="35">
        <v>1100.5243578760333</v>
      </c>
      <c r="N29" s="35">
        <v>1184.10498450967</v>
      </c>
      <c r="O29" s="35">
        <v>1270.9957117463334</v>
      </c>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row>
    <row r="30" spans="1:84" s="3" customFormat="1" x14ac:dyDescent="0.35">
      <c r="A30" s="4" t="s">
        <v>3</v>
      </c>
      <c r="B30" s="4"/>
      <c r="C30" s="4"/>
      <c r="D30" s="9"/>
      <c r="E30" s="9"/>
      <c r="F30" s="9"/>
      <c r="G30" s="9"/>
      <c r="H30" s="9"/>
      <c r="I30" s="9"/>
      <c r="J30" s="9">
        <v>270.93680000000001</v>
      </c>
      <c r="K30" s="9">
        <v>273.85719285596696</v>
      </c>
      <c r="L30" s="9">
        <v>283.58955355000001</v>
      </c>
      <c r="M30" s="9">
        <v>1099.7799054944899</v>
      </c>
      <c r="N30" s="9">
        <v>1181.3201740858901</v>
      </c>
      <c r="O30" s="9">
        <v>1265.2366039733602</v>
      </c>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row>
    <row r="31" spans="1:84" s="3" customFormat="1" x14ac:dyDescent="0.35">
      <c r="A31" s="4" t="s">
        <v>4</v>
      </c>
      <c r="B31" s="4"/>
      <c r="C31" s="4"/>
      <c r="D31" s="9"/>
      <c r="E31" s="9"/>
      <c r="F31" s="9"/>
      <c r="G31" s="9"/>
      <c r="H31" s="9"/>
      <c r="I31" s="9"/>
      <c r="J31" s="9">
        <v>268.63315908852502</v>
      </c>
      <c r="K31" s="9">
        <v>272.24036141919396</v>
      </c>
      <c r="L31" s="9">
        <v>280.29832298679003</v>
      </c>
      <c r="M31" s="9">
        <v>1097.22406813361</v>
      </c>
      <c r="N31" s="9">
        <v>1172.5373059431199</v>
      </c>
      <c r="O31" s="9">
        <v>1254.61491735914</v>
      </c>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row>
    <row r="32" spans="1:84" s="14" customFormat="1" x14ac:dyDescent="0.35">
      <c r="A32" s="23" t="str">
        <f>C32</f>
        <v>Total revenue - Cloud Solutions</v>
      </c>
      <c r="B32" s="23"/>
      <c r="C32" s="23" t="s">
        <v>16</v>
      </c>
      <c r="D32" s="36"/>
      <c r="E32" s="36"/>
      <c r="F32" s="36"/>
      <c r="G32" s="36"/>
      <c r="H32" s="36"/>
      <c r="I32" s="36"/>
      <c r="J32" s="36"/>
      <c r="K32" s="36"/>
      <c r="L32" s="36"/>
      <c r="M32" s="36"/>
      <c r="N32" s="36"/>
      <c r="O32" s="36"/>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row>
    <row r="33" spans="1:84" x14ac:dyDescent="0.35">
      <c r="A33" s="1" t="s">
        <v>0</v>
      </c>
      <c r="B33" s="1"/>
      <c r="C33" s="1"/>
      <c r="D33" s="8"/>
      <c r="E33" s="8"/>
      <c r="F33" s="8"/>
      <c r="G33" s="8"/>
      <c r="H33" s="8"/>
      <c r="I33" s="8"/>
      <c r="J33" s="8">
        <v>3</v>
      </c>
      <c r="K33" s="8">
        <v>3</v>
      </c>
      <c r="L33" s="8">
        <v>3</v>
      </c>
      <c r="M33" s="8">
        <v>3</v>
      </c>
      <c r="N33" s="8">
        <v>3</v>
      </c>
      <c r="O33" s="8">
        <v>3</v>
      </c>
    </row>
    <row r="34" spans="1:84" s="3" customFormat="1" x14ac:dyDescent="0.35">
      <c r="A34" s="4" t="s">
        <v>1</v>
      </c>
      <c r="B34" s="4"/>
      <c r="C34" s="4"/>
      <c r="D34" s="9"/>
      <c r="E34" s="9"/>
      <c r="F34" s="9"/>
      <c r="G34" s="9"/>
      <c r="H34" s="9"/>
      <c r="I34" s="9"/>
      <c r="J34" s="9">
        <v>49.22</v>
      </c>
      <c r="K34" s="9">
        <v>56.923999999999999</v>
      </c>
      <c r="L34" s="9">
        <v>58.8</v>
      </c>
      <c r="M34" s="9">
        <v>204.82</v>
      </c>
      <c r="N34" s="9">
        <v>246.57566612037797</v>
      </c>
      <c r="O34" s="9">
        <v>282.12055431369299</v>
      </c>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row>
    <row r="35" spans="1:84" s="5" customFormat="1" x14ac:dyDescent="0.35">
      <c r="A35" s="6" t="s">
        <v>2</v>
      </c>
      <c r="B35" s="6"/>
      <c r="C35" s="6"/>
      <c r="D35" s="6">
        <v>42.1</v>
      </c>
      <c r="E35" s="15">
        <v>42.8</v>
      </c>
      <c r="F35" s="15">
        <v>43</v>
      </c>
      <c r="G35" s="15">
        <v>49</v>
      </c>
      <c r="H35" s="15">
        <v>176.8</v>
      </c>
      <c r="I35" s="15">
        <v>45.2</v>
      </c>
      <c r="J35" s="35">
        <v>47.123061799511198</v>
      </c>
      <c r="K35" s="35">
        <v>53.629147002509434</v>
      </c>
      <c r="L35" s="35">
        <v>57.810130521905236</v>
      </c>
      <c r="M35" s="35">
        <v>203.77567265725932</v>
      </c>
      <c r="N35" s="35">
        <v>240.86888432416933</v>
      </c>
      <c r="O35" s="35">
        <v>276.51872973121431</v>
      </c>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row>
    <row r="36" spans="1:84" s="3" customFormat="1" x14ac:dyDescent="0.35">
      <c r="A36" s="4" t="s">
        <v>3</v>
      </c>
      <c r="B36" s="4"/>
      <c r="C36" s="4"/>
      <c r="D36" s="9"/>
      <c r="E36" s="9"/>
      <c r="F36" s="9"/>
      <c r="G36" s="9"/>
      <c r="H36" s="9"/>
      <c r="I36" s="9"/>
      <c r="J36" s="9">
        <v>46.781185398533594</v>
      </c>
      <c r="K36" s="9">
        <v>52.363441007528294</v>
      </c>
      <c r="L36" s="9">
        <v>57.4403915657157</v>
      </c>
      <c r="M36" s="9">
        <v>204.68199999999999</v>
      </c>
      <c r="N36" s="9">
        <v>244.98500000000001</v>
      </c>
      <c r="O36" s="9">
        <v>281.73275000000001</v>
      </c>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row>
    <row r="37" spans="1:84" s="3" customFormat="1" x14ac:dyDescent="0.35">
      <c r="A37" s="4" t="s">
        <v>4</v>
      </c>
      <c r="B37" s="4"/>
      <c r="C37" s="4"/>
      <c r="D37" s="9"/>
      <c r="E37" s="9"/>
      <c r="F37" s="9"/>
      <c r="G37" s="9"/>
      <c r="H37" s="9"/>
      <c r="I37" s="9"/>
      <c r="J37" s="9">
        <v>45.368000000000002</v>
      </c>
      <c r="K37" s="9">
        <v>51.6</v>
      </c>
      <c r="L37" s="9">
        <v>57.19</v>
      </c>
      <c r="M37" s="9">
        <v>201.82501797177801</v>
      </c>
      <c r="N37" s="9">
        <v>231.04598685213</v>
      </c>
      <c r="O37" s="9">
        <v>265.70288487994998</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row>
    <row r="38" spans="1:84" s="19" customFormat="1" x14ac:dyDescent="0.35">
      <c r="A38" s="23" t="s">
        <v>29</v>
      </c>
      <c r="B38" s="23"/>
      <c r="C38" s="23" t="s">
        <v>36</v>
      </c>
      <c r="D38" s="36"/>
      <c r="E38" s="36"/>
      <c r="F38" s="36"/>
      <c r="G38" s="36"/>
      <c r="H38" s="36"/>
      <c r="I38" s="36"/>
      <c r="J38" s="36"/>
      <c r="K38" s="36"/>
      <c r="L38" s="36"/>
      <c r="M38" s="36"/>
      <c r="N38" s="36"/>
      <c r="O38" s="3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row>
    <row r="39" spans="1:84" s="19" customFormat="1" x14ac:dyDescent="0.35">
      <c r="A39" s="1" t="s">
        <v>0</v>
      </c>
      <c r="B39" s="4"/>
      <c r="C39" s="4"/>
      <c r="D39" s="8"/>
      <c r="E39" s="8"/>
      <c r="F39" s="8"/>
      <c r="G39" s="8"/>
      <c r="H39" s="8"/>
      <c r="I39" s="8"/>
      <c r="J39" s="8">
        <v>1</v>
      </c>
      <c r="K39" s="8">
        <v>1</v>
      </c>
      <c r="L39" s="8">
        <v>1</v>
      </c>
      <c r="M39" s="8">
        <v>1</v>
      </c>
      <c r="N39" s="8">
        <v>1</v>
      </c>
      <c r="O39" s="8">
        <v>1</v>
      </c>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row>
    <row r="40" spans="1:84" s="19" customFormat="1" x14ac:dyDescent="0.35">
      <c r="A40" s="4" t="s">
        <v>1</v>
      </c>
      <c r="B40" s="4"/>
      <c r="C40" s="4"/>
      <c r="D40" s="9"/>
      <c r="E40" s="9"/>
      <c r="F40" s="9"/>
      <c r="G40" s="9"/>
      <c r="H40" s="9"/>
      <c r="I40" s="9"/>
      <c r="J40" s="9">
        <v>116.93299148334501</v>
      </c>
      <c r="K40" s="9">
        <v>123.859419956103</v>
      </c>
      <c r="L40" s="9">
        <v>115.634503216898</v>
      </c>
      <c r="M40" s="9">
        <v>469.19891465634601</v>
      </c>
      <c r="N40" s="9">
        <v>525.28973341875997</v>
      </c>
      <c r="O40" s="9">
        <v>587.65416961189999</v>
      </c>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row>
    <row r="41" spans="1:84" s="19" customFormat="1" x14ac:dyDescent="0.35">
      <c r="A41" s="6" t="s">
        <v>2</v>
      </c>
      <c r="B41" s="6"/>
      <c r="C41" s="6"/>
      <c r="D41" s="15">
        <v>93.2</v>
      </c>
      <c r="E41" s="15">
        <v>103</v>
      </c>
      <c r="F41" s="15">
        <v>108.8</v>
      </c>
      <c r="G41" s="15">
        <v>105.2</v>
      </c>
      <c r="H41" s="15">
        <v>410.3</v>
      </c>
      <c r="I41" s="15">
        <v>112.8</v>
      </c>
      <c r="J41" s="35">
        <v>116.93299148334501</v>
      </c>
      <c r="K41" s="35">
        <v>123.859419956103</v>
      </c>
      <c r="L41" s="35">
        <v>115.634503216898</v>
      </c>
      <c r="M41" s="35">
        <v>469.19891465634601</v>
      </c>
      <c r="N41" s="35">
        <v>525.28973341875997</v>
      </c>
      <c r="O41" s="35">
        <v>587.65416961189999</v>
      </c>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row>
    <row r="42" spans="1:84" s="19" customFormat="1" x14ac:dyDescent="0.35">
      <c r="A42" s="4" t="s">
        <v>3</v>
      </c>
      <c r="B42" s="4"/>
      <c r="C42" s="4"/>
      <c r="D42" s="9"/>
      <c r="E42" s="9"/>
      <c r="F42" s="9"/>
      <c r="G42" s="9"/>
      <c r="H42" s="9"/>
      <c r="I42" s="9"/>
      <c r="J42" s="9">
        <v>116.93299148334501</v>
      </c>
      <c r="K42" s="9">
        <v>123.859419956103</v>
      </c>
      <c r="L42" s="9">
        <v>115.634503216898</v>
      </c>
      <c r="M42" s="9">
        <v>469.19891465634601</v>
      </c>
      <c r="N42" s="9">
        <v>525.28973341875997</v>
      </c>
      <c r="O42" s="9">
        <v>587.65416961189999</v>
      </c>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row>
    <row r="43" spans="1:84" s="19" customFormat="1" x14ac:dyDescent="0.35">
      <c r="A43" s="4" t="s">
        <v>4</v>
      </c>
      <c r="B43" s="4"/>
      <c r="C43" s="4"/>
      <c r="D43" s="9"/>
      <c r="E43" s="9"/>
      <c r="F43" s="9"/>
      <c r="G43" s="9"/>
      <c r="H43" s="9"/>
      <c r="I43" s="9"/>
      <c r="J43" s="9">
        <v>116.93299148334501</v>
      </c>
      <c r="K43" s="9">
        <v>123.859419956103</v>
      </c>
      <c r="L43" s="9">
        <v>115.634503216898</v>
      </c>
      <c r="M43" s="9">
        <v>469.19891465634601</v>
      </c>
      <c r="N43" s="9">
        <v>525.28973341875997</v>
      </c>
      <c r="O43" s="9">
        <v>587.65416961189999</v>
      </c>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row>
    <row r="44" spans="1:84" s="19" customFormat="1" x14ac:dyDescent="0.35">
      <c r="A44" s="4"/>
      <c r="B44" s="4"/>
      <c r="C44" s="4"/>
      <c r="D44" s="9"/>
      <c r="E44" s="9"/>
      <c r="F44" s="9"/>
      <c r="G44" s="9"/>
      <c r="H44" s="9"/>
      <c r="I44" s="9"/>
      <c r="J44" s="9"/>
      <c r="K44" s="9"/>
      <c r="L44" s="9"/>
      <c r="M44" s="9"/>
      <c r="N44" s="9"/>
      <c r="O44" s="9"/>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row>
    <row r="45" spans="1:84" s="14" customFormat="1" x14ac:dyDescent="0.35">
      <c r="A45" s="23" t="s">
        <v>30</v>
      </c>
      <c r="B45" s="23"/>
      <c r="C45" s="23" t="s">
        <v>35</v>
      </c>
      <c r="D45" s="36"/>
      <c r="E45" s="36"/>
      <c r="F45" s="36"/>
      <c r="G45" s="36"/>
      <c r="H45" s="36"/>
      <c r="I45" s="36"/>
      <c r="J45" s="36"/>
      <c r="K45" s="36"/>
      <c r="L45" s="36"/>
      <c r="M45" s="36"/>
      <c r="N45" s="36"/>
      <c r="O45" s="36"/>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row>
    <row r="46" spans="1:84" x14ac:dyDescent="0.35">
      <c r="A46" s="1" t="s">
        <v>0</v>
      </c>
      <c r="B46" s="1"/>
      <c r="C46" s="1"/>
      <c r="D46" s="8"/>
      <c r="E46" s="8"/>
      <c r="F46" s="8"/>
      <c r="G46" s="8"/>
      <c r="H46" s="8"/>
      <c r="I46" s="8"/>
      <c r="J46" s="8">
        <v>3</v>
      </c>
      <c r="K46" s="8">
        <v>3</v>
      </c>
      <c r="L46" s="8">
        <v>3</v>
      </c>
      <c r="M46" s="8">
        <v>3</v>
      </c>
      <c r="N46" s="8">
        <v>3</v>
      </c>
      <c r="O46" s="8">
        <v>3</v>
      </c>
    </row>
    <row r="47" spans="1:84" s="3" customFormat="1" x14ac:dyDescent="0.35">
      <c r="A47" s="4" t="s">
        <v>1</v>
      </c>
      <c r="B47" s="4"/>
      <c r="C47" s="4"/>
      <c r="D47" s="9"/>
      <c r="E47" s="9"/>
      <c r="F47" s="9"/>
      <c r="G47" s="9"/>
      <c r="H47" s="9"/>
      <c r="I47" s="9"/>
      <c r="J47" s="9">
        <v>109.05</v>
      </c>
      <c r="K47" s="9">
        <v>87.418000000000006</v>
      </c>
      <c r="L47" s="9">
        <v>98.807983498553099</v>
      </c>
      <c r="M47" s="9">
        <v>403.89573671207302</v>
      </c>
      <c r="N47" s="9">
        <v>431.33839999999998</v>
      </c>
      <c r="O47" s="9">
        <v>455.06201199999998</v>
      </c>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row>
    <row r="48" spans="1:84" s="5" customFormat="1" x14ac:dyDescent="0.35">
      <c r="A48" s="6" t="s">
        <v>2</v>
      </c>
      <c r="B48" s="6"/>
      <c r="C48" s="6"/>
      <c r="D48" s="15">
        <v>65.7</v>
      </c>
      <c r="E48" s="15">
        <v>72.7</v>
      </c>
      <c r="F48" s="15">
        <v>80.2</v>
      </c>
      <c r="G48" s="15">
        <v>93.7</v>
      </c>
      <c r="H48" s="15">
        <v>312.2</v>
      </c>
      <c r="I48" s="15">
        <v>116.7</v>
      </c>
      <c r="J48" s="35">
        <v>104.81360146709733</v>
      </c>
      <c r="K48" s="35">
        <v>84.415959300519603</v>
      </c>
      <c r="L48" s="35">
        <v>92.96035317559776</v>
      </c>
      <c r="M48" s="35">
        <v>398.89658060988131</v>
      </c>
      <c r="N48" s="35">
        <v>419.22588584601834</v>
      </c>
      <c r="O48" s="35">
        <v>440.90607747165268</v>
      </c>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row>
    <row r="49" spans="1:84" s="3" customFormat="1" x14ac:dyDescent="0.35">
      <c r="A49" s="4" t="s">
        <v>3</v>
      </c>
      <c r="B49" s="4"/>
      <c r="C49" s="4"/>
      <c r="D49" s="9"/>
      <c r="E49" s="9"/>
      <c r="F49" s="9"/>
      <c r="G49" s="9"/>
      <c r="H49" s="9"/>
      <c r="I49" s="9"/>
      <c r="J49" s="9">
        <v>103.574517759781</v>
      </c>
      <c r="K49" s="9">
        <v>86.571466572009001</v>
      </c>
      <c r="L49" s="9">
        <v>90.121076028240211</v>
      </c>
      <c r="M49" s="9">
        <v>403.12</v>
      </c>
      <c r="N49" s="9">
        <v>423.01415482971902</v>
      </c>
      <c r="O49" s="9">
        <v>444.16486257120499</v>
      </c>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row>
    <row r="50" spans="1:84" s="3" customFormat="1" x14ac:dyDescent="0.35">
      <c r="A50" s="4" t="s">
        <v>4</v>
      </c>
      <c r="B50" s="4"/>
      <c r="C50" s="4"/>
      <c r="D50" s="9"/>
      <c r="E50" s="9"/>
      <c r="F50" s="9"/>
      <c r="G50" s="9"/>
      <c r="H50" s="9"/>
      <c r="I50" s="9"/>
      <c r="J50" s="9">
        <v>101.816286641511</v>
      </c>
      <c r="K50" s="9">
        <v>79.258411329549801</v>
      </c>
      <c r="L50" s="9">
        <v>89.951999999999998</v>
      </c>
      <c r="M50" s="9">
        <v>389.67400511757097</v>
      </c>
      <c r="N50" s="9">
        <v>403.32510270833598</v>
      </c>
      <c r="O50" s="9">
        <v>423.49135784375301</v>
      </c>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row>
    <row r="51" spans="1:84" s="14" customFormat="1" x14ac:dyDescent="0.35">
      <c r="A51" s="23" t="s">
        <v>31</v>
      </c>
      <c r="B51" s="23"/>
      <c r="C51" s="23" t="s">
        <v>37</v>
      </c>
      <c r="D51" s="36"/>
      <c r="E51" s="36"/>
      <c r="F51" s="36"/>
      <c r="G51" s="36"/>
      <c r="H51" s="36"/>
      <c r="I51" s="36"/>
      <c r="J51" s="36"/>
      <c r="K51" s="36"/>
      <c r="L51" s="36"/>
      <c r="M51" s="36"/>
      <c r="N51" s="36"/>
      <c r="O51" s="36"/>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row>
    <row r="52" spans="1:84" x14ac:dyDescent="0.35">
      <c r="A52" s="1" t="s">
        <v>0</v>
      </c>
      <c r="B52" s="1"/>
      <c r="C52" s="1"/>
      <c r="D52" s="8"/>
      <c r="E52" s="8"/>
      <c r="F52" s="8"/>
      <c r="G52" s="8"/>
      <c r="H52" s="8"/>
      <c r="I52" s="8"/>
      <c r="J52" s="8">
        <v>1</v>
      </c>
      <c r="K52" s="8">
        <v>1</v>
      </c>
      <c r="L52" s="8">
        <v>1</v>
      </c>
      <c r="M52" s="8">
        <v>1</v>
      </c>
      <c r="N52" s="8">
        <v>1</v>
      </c>
      <c r="O52" s="8">
        <v>1</v>
      </c>
    </row>
    <row r="53" spans="1:84" s="3" customFormat="1" x14ac:dyDescent="0.35">
      <c r="A53" s="4" t="s">
        <v>1</v>
      </c>
      <c r="B53" s="4"/>
      <c r="C53" s="4"/>
      <c r="D53" s="9"/>
      <c r="E53" s="9"/>
      <c r="F53" s="9"/>
      <c r="G53" s="9"/>
      <c r="H53" s="9"/>
      <c r="I53" s="9"/>
      <c r="J53" s="9">
        <v>12.2179543969813</v>
      </c>
      <c r="K53" s="9">
        <v>10.388575988641101</v>
      </c>
      <c r="L53" s="9">
        <v>12.845037854811899</v>
      </c>
      <c r="M53" s="9">
        <v>53.689568240434298</v>
      </c>
      <c r="N53" s="9">
        <v>63.4521232244578</v>
      </c>
      <c r="O53" s="9">
        <v>66.624729385680695</v>
      </c>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row>
    <row r="54" spans="1:84" s="5" customFormat="1" x14ac:dyDescent="0.35">
      <c r="A54" s="6" t="s">
        <v>2</v>
      </c>
      <c r="B54" s="6"/>
      <c r="C54" s="6"/>
      <c r="D54" s="15">
        <v>12.5</v>
      </c>
      <c r="E54" s="15">
        <v>9.3000000000000007</v>
      </c>
      <c r="F54" s="15">
        <v>7.6</v>
      </c>
      <c r="G54" s="15">
        <v>12.5</v>
      </c>
      <c r="H54" s="15">
        <v>41.9</v>
      </c>
      <c r="I54" s="15">
        <v>18.2</v>
      </c>
      <c r="J54" s="35">
        <v>12.2179543969813</v>
      </c>
      <c r="K54" s="35">
        <v>10.388575988641101</v>
      </c>
      <c r="L54" s="35">
        <v>12.845037854811901</v>
      </c>
      <c r="M54" s="35">
        <v>53.689568240434298</v>
      </c>
      <c r="N54" s="35">
        <v>63.4521232244578</v>
      </c>
      <c r="O54" s="35">
        <v>66.624729385680695</v>
      </c>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row>
    <row r="55" spans="1:84" s="3" customFormat="1" x14ac:dyDescent="0.35">
      <c r="A55" s="4" t="s">
        <v>3</v>
      </c>
      <c r="B55" s="4"/>
      <c r="C55" s="4"/>
      <c r="D55" s="9"/>
      <c r="E55" s="9"/>
      <c r="F55" s="9"/>
      <c r="G55" s="9"/>
      <c r="H55" s="9"/>
      <c r="I55" s="9"/>
      <c r="J55" s="9">
        <v>12.2179543969813</v>
      </c>
      <c r="K55" s="9">
        <v>10.388575988641101</v>
      </c>
      <c r="L55" s="9">
        <v>12.845037854811899</v>
      </c>
      <c r="M55" s="9">
        <v>53.689568240434298</v>
      </c>
      <c r="N55" s="9">
        <v>63.4521232244578</v>
      </c>
      <c r="O55" s="9">
        <v>66.624729385680695</v>
      </c>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row>
    <row r="56" spans="1:84" s="3" customFormat="1" x14ac:dyDescent="0.35">
      <c r="A56" s="4" t="s">
        <v>4</v>
      </c>
      <c r="B56" s="4"/>
      <c r="C56" s="4"/>
      <c r="D56" s="9"/>
      <c r="E56" s="9"/>
      <c r="F56" s="9"/>
      <c r="G56" s="9"/>
      <c r="H56" s="9"/>
      <c r="I56" s="9"/>
      <c r="J56" s="9">
        <v>12.2179543969813</v>
      </c>
      <c r="K56" s="9">
        <v>10.388575988641101</v>
      </c>
      <c r="L56" s="9">
        <v>12.845037854811899</v>
      </c>
      <c r="M56" s="9">
        <v>53.689568240434298</v>
      </c>
      <c r="N56" s="9">
        <v>63.4521232244578</v>
      </c>
      <c r="O56" s="9">
        <v>66.624729385680695</v>
      </c>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row>
    <row r="57" spans="1:84" x14ac:dyDescent="0.35">
      <c r="H57" s="2"/>
      <c r="I57" s="2"/>
      <c r="J57" s="2"/>
      <c r="K57" s="2"/>
      <c r="L57" s="2"/>
      <c r="M57" s="2"/>
      <c r="N57" s="2"/>
      <c r="O57" s="2"/>
    </row>
    <row r="58" spans="1:84" s="14" customFormat="1" x14ac:dyDescent="0.35">
      <c r="A58" s="23" t="s">
        <v>8</v>
      </c>
      <c r="B58" s="23"/>
      <c r="C58" s="23" t="s">
        <v>20</v>
      </c>
      <c r="D58" s="36"/>
      <c r="E58" s="36"/>
      <c r="F58" s="36"/>
      <c r="G58" s="36"/>
      <c r="H58" s="36"/>
      <c r="I58" s="36"/>
      <c r="J58" s="36"/>
      <c r="K58" s="36"/>
      <c r="L58" s="36"/>
      <c r="M58" s="36"/>
      <c r="N58" s="36"/>
      <c r="O58" s="36"/>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row>
    <row r="59" spans="1:84" x14ac:dyDescent="0.35">
      <c r="A59" s="1" t="s">
        <v>0</v>
      </c>
      <c r="B59" s="1"/>
      <c r="C59" s="1"/>
      <c r="D59" s="8"/>
      <c r="E59" s="8"/>
      <c r="F59" s="8"/>
      <c r="G59" s="8"/>
      <c r="H59" s="8"/>
      <c r="I59" s="8"/>
      <c r="J59" s="8">
        <v>3</v>
      </c>
      <c r="K59" s="8">
        <v>3</v>
      </c>
      <c r="L59" s="8">
        <v>3</v>
      </c>
      <c r="M59" s="8">
        <v>5</v>
      </c>
      <c r="N59" s="8">
        <v>5</v>
      </c>
      <c r="O59" s="8">
        <v>5</v>
      </c>
    </row>
    <row r="60" spans="1:84" s="3" customFormat="1" x14ac:dyDescent="0.35">
      <c r="A60" s="4" t="s">
        <v>1</v>
      </c>
      <c r="B60" s="4"/>
      <c r="C60" s="4"/>
      <c r="D60" s="9"/>
      <c r="E60" s="9"/>
      <c r="F60" s="9"/>
      <c r="G60" s="9"/>
      <c r="H60" s="9"/>
      <c r="I60" s="9"/>
      <c r="J60" s="9">
        <v>108.935889699832</v>
      </c>
      <c r="K60" s="9">
        <v>103.11663813224401</v>
      </c>
      <c r="L60" s="9">
        <v>97.094512272490903</v>
      </c>
      <c r="M60" s="9">
        <v>394.84292613487702</v>
      </c>
      <c r="N60" s="9">
        <v>495.84916826381601</v>
      </c>
      <c r="O60" s="9">
        <v>569.90886171503996</v>
      </c>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row>
    <row r="61" spans="1:84" s="5" customFormat="1" x14ac:dyDescent="0.35">
      <c r="A61" s="6" t="s">
        <v>2</v>
      </c>
      <c r="B61" s="6"/>
      <c r="C61" s="6"/>
      <c r="D61" s="15">
        <v>74.158000000000001</v>
      </c>
      <c r="E61" s="15">
        <v>78.656000000000006</v>
      </c>
      <c r="F61" s="15">
        <v>85.519000000000005</v>
      </c>
      <c r="G61" s="15">
        <v>79.856999999999999</v>
      </c>
      <c r="H61" s="15">
        <v>318.17599999999999</v>
      </c>
      <c r="I61" s="15">
        <v>97.165999999999997</v>
      </c>
      <c r="J61" s="35">
        <v>101.568373578547</v>
      </c>
      <c r="K61" s="35">
        <v>101.14491816569836</v>
      </c>
      <c r="L61" s="35">
        <v>92.133369876292065</v>
      </c>
      <c r="M61" s="35">
        <v>391.53111374730327</v>
      </c>
      <c r="N61" s="35">
        <v>460.24690911136884</v>
      </c>
      <c r="O61" s="35">
        <v>513.1800309115132</v>
      </c>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row>
    <row r="62" spans="1:84" s="3" customFormat="1" x14ac:dyDescent="0.35">
      <c r="A62" s="4" t="s">
        <v>3</v>
      </c>
      <c r="B62" s="4"/>
      <c r="C62" s="4"/>
      <c r="D62" s="9"/>
      <c r="E62" s="9"/>
      <c r="F62" s="9"/>
      <c r="G62" s="9"/>
      <c r="H62" s="9"/>
      <c r="I62" s="9"/>
      <c r="J62" s="9">
        <v>98.437160155482474</v>
      </c>
      <c r="K62" s="9">
        <v>101.398379190632</v>
      </c>
      <c r="L62" s="9">
        <v>91.962940111972287</v>
      </c>
      <c r="M62" s="9">
        <v>391.07504301628796</v>
      </c>
      <c r="N62" s="9">
        <v>460.60060739130995</v>
      </c>
      <c r="O62" s="9">
        <v>519.929012008786</v>
      </c>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row>
    <row r="63" spans="1:84" s="3" customFormat="1" x14ac:dyDescent="0.35">
      <c r="A63" s="4" t="s">
        <v>4</v>
      </c>
      <c r="B63" s="4"/>
      <c r="C63" s="4"/>
      <c r="D63" s="9"/>
      <c r="E63" s="9"/>
      <c r="F63" s="9"/>
      <c r="G63" s="9"/>
      <c r="H63" s="9"/>
      <c r="I63" s="9"/>
      <c r="J63" s="9">
        <v>97.332070880326498</v>
      </c>
      <c r="K63" s="9">
        <v>98.919737174219051</v>
      </c>
      <c r="L63" s="9">
        <v>87.342657244413004</v>
      </c>
      <c r="M63" s="9">
        <v>386.48583744167422</v>
      </c>
      <c r="N63" s="9">
        <v>433.58622484823417</v>
      </c>
      <c r="O63" s="9">
        <v>476.98880053401604</v>
      </c>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row>
    <row r="64" spans="1:84" s="14" customFormat="1" x14ac:dyDescent="0.35">
      <c r="A64" s="23" t="str">
        <f>C64 &amp; " excl. Leasing"</f>
        <v>Capex excl. Leasing</v>
      </c>
      <c r="B64" s="23"/>
      <c r="C64" s="23" t="s">
        <v>17</v>
      </c>
      <c r="D64" s="36"/>
      <c r="E64" s="36"/>
      <c r="F64" s="36"/>
      <c r="G64" s="36"/>
      <c r="H64" s="36"/>
      <c r="I64" s="36"/>
      <c r="J64" s="36"/>
      <c r="K64" s="36"/>
      <c r="L64" s="36"/>
      <c r="M64" s="36"/>
      <c r="N64" s="36"/>
      <c r="O64" s="36"/>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row>
    <row r="65" spans="1:84" x14ac:dyDescent="0.35">
      <c r="A65" s="1" t="s">
        <v>0</v>
      </c>
      <c r="B65" s="1"/>
      <c r="C65" s="1"/>
      <c r="D65" s="8"/>
      <c r="E65" s="8"/>
      <c r="F65" s="8"/>
      <c r="G65" s="8"/>
      <c r="H65" s="8"/>
      <c r="I65" s="8"/>
      <c r="J65" s="8">
        <v>2</v>
      </c>
      <c r="K65" s="8">
        <v>2</v>
      </c>
      <c r="L65" s="8">
        <v>2</v>
      </c>
      <c r="M65" s="8">
        <v>2</v>
      </c>
      <c r="N65" s="8">
        <v>2</v>
      </c>
      <c r="O65" s="8">
        <v>2</v>
      </c>
    </row>
    <row r="66" spans="1:84" s="3" customFormat="1" x14ac:dyDescent="0.35">
      <c r="A66" s="4" t="s">
        <v>1</v>
      </c>
      <c r="B66" s="4"/>
      <c r="C66" s="4"/>
      <c r="D66" s="9"/>
      <c r="E66" s="9"/>
      <c r="F66" s="9"/>
      <c r="G66" s="9"/>
      <c r="H66" s="9"/>
      <c r="I66" s="9"/>
      <c r="J66" s="9">
        <v>22.700173600000003</v>
      </c>
      <c r="K66" s="9">
        <v>28.864283399999998</v>
      </c>
      <c r="L66" s="9">
        <v>27.268443296699402</v>
      </c>
      <c r="M66" s="9">
        <v>82.246101977229799</v>
      </c>
      <c r="N66" s="9">
        <v>89.771423557046404</v>
      </c>
      <c r="O66" s="9">
        <v>95.220303094509603</v>
      </c>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row>
    <row r="67" spans="1:84" s="5" customFormat="1" x14ac:dyDescent="0.35">
      <c r="A67" s="6" t="s">
        <v>2</v>
      </c>
      <c r="B67" s="6"/>
      <c r="C67" s="6"/>
      <c r="D67" s="15">
        <v>15.9</v>
      </c>
      <c r="E67" s="15">
        <v>16.097999999999999</v>
      </c>
      <c r="F67" s="15">
        <v>24.315000000000001</v>
      </c>
      <c r="G67" s="15">
        <v>20.6</v>
      </c>
      <c r="H67" s="15">
        <v>76.899333333333331</v>
      </c>
      <c r="I67" s="15">
        <v>14.9</v>
      </c>
      <c r="J67" s="35">
        <v>20.020108350275649</v>
      </c>
      <c r="K67" s="35">
        <v>25.800949489989598</v>
      </c>
      <c r="L67" s="35">
        <v>21.037320998349699</v>
      </c>
      <c r="M67" s="35">
        <v>81.758378838614902</v>
      </c>
      <c r="N67" s="35">
        <v>88.398884877859103</v>
      </c>
      <c r="O67" s="35">
        <v>94.233189773406295</v>
      </c>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row>
    <row r="68" spans="1:84" s="3" customFormat="1" x14ac:dyDescent="0.35">
      <c r="A68" s="4" t="s">
        <v>3</v>
      </c>
      <c r="B68" s="4"/>
      <c r="C68" s="4"/>
      <c r="D68" s="9"/>
      <c r="E68" s="9"/>
      <c r="F68" s="9"/>
      <c r="G68" s="9"/>
      <c r="H68" s="9"/>
      <c r="I68" s="9"/>
      <c r="J68" s="9">
        <v>20.020108350275649</v>
      </c>
      <c r="K68" s="9">
        <v>25.800949489989602</v>
      </c>
      <c r="L68" s="9">
        <v>21.037320998349699</v>
      </c>
      <c r="M68" s="9">
        <v>81.758378838614902</v>
      </c>
      <c r="N68" s="9">
        <v>88.398884877859103</v>
      </c>
      <c r="O68" s="9">
        <v>94.233189773406295</v>
      </c>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row>
    <row r="69" spans="1:84" s="3" customFormat="1" x14ac:dyDescent="0.35">
      <c r="A69" s="4" t="s">
        <v>4</v>
      </c>
      <c r="B69" s="4"/>
      <c r="C69" s="4"/>
      <c r="D69" s="9"/>
      <c r="E69" s="9"/>
      <c r="F69" s="9"/>
      <c r="G69" s="9"/>
      <c r="H69" s="9"/>
      <c r="I69" s="9"/>
      <c r="J69" s="9">
        <v>17.340043100551298</v>
      </c>
      <c r="K69" s="9">
        <v>22.737615579979199</v>
      </c>
      <c r="L69" s="9">
        <v>14.806198699999999</v>
      </c>
      <c r="M69" s="9">
        <v>81.270655700000006</v>
      </c>
      <c r="N69" s="9">
        <v>87.026346198671803</v>
      </c>
      <c r="O69" s="9">
        <v>93.246076452303001</v>
      </c>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row>
    <row r="70" spans="1:84" s="14" customFormat="1" x14ac:dyDescent="0.35">
      <c r="A70" s="23" t="s">
        <v>23</v>
      </c>
      <c r="B70" s="23"/>
      <c r="C70" s="23" t="s">
        <v>18</v>
      </c>
      <c r="D70" s="36"/>
      <c r="E70" s="36"/>
      <c r="F70" s="36"/>
      <c r="G70" s="36"/>
      <c r="H70" s="36"/>
      <c r="I70" s="36"/>
      <c r="J70" s="36"/>
      <c r="K70" s="36"/>
      <c r="L70" s="36"/>
      <c r="M70" s="36"/>
      <c r="N70" s="36"/>
      <c r="O70" s="36"/>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row>
    <row r="71" spans="1:84" x14ac:dyDescent="0.35">
      <c r="A71" s="1" t="s">
        <v>0</v>
      </c>
      <c r="B71" s="1"/>
      <c r="C71" s="1"/>
      <c r="D71" s="10"/>
      <c r="E71" s="10"/>
      <c r="F71" s="10"/>
      <c r="G71" s="10"/>
      <c r="H71" s="10"/>
      <c r="I71" s="10"/>
      <c r="J71" s="11">
        <v>3</v>
      </c>
      <c r="K71" s="11">
        <v>3</v>
      </c>
      <c r="L71" s="11">
        <v>3</v>
      </c>
      <c r="M71" s="11">
        <v>4</v>
      </c>
      <c r="N71" s="11">
        <v>4</v>
      </c>
      <c r="O71" s="11">
        <v>4</v>
      </c>
    </row>
    <row r="72" spans="1:84" s="3" customFormat="1" x14ac:dyDescent="0.35">
      <c r="A72" s="4" t="s">
        <v>1</v>
      </c>
      <c r="B72" s="4"/>
      <c r="C72" s="4"/>
      <c r="D72" s="40"/>
      <c r="E72" s="40"/>
      <c r="F72" s="40"/>
      <c r="G72" s="40"/>
      <c r="H72" s="40"/>
      <c r="I72" s="40"/>
      <c r="J72" s="40">
        <v>784.96735261498202</v>
      </c>
      <c r="K72" s="40">
        <v>731.50059896564107</v>
      </c>
      <c r="L72" s="40">
        <v>683.37927755749899</v>
      </c>
      <c r="M72" s="40">
        <v>683.37927755749899</v>
      </c>
      <c r="N72" s="40">
        <v>399.62250633547802</v>
      </c>
      <c r="O72" s="40">
        <v>79.505551059816696</v>
      </c>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row>
    <row r="73" spans="1:84" s="5" customFormat="1" x14ac:dyDescent="0.35">
      <c r="A73" s="6" t="s">
        <v>2</v>
      </c>
      <c r="B73" s="6"/>
      <c r="C73" s="6"/>
      <c r="D73" s="15">
        <v>1015.765</v>
      </c>
      <c r="E73" s="15">
        <v>959.6</v>
      </c>
      <c r="F73" s="15">
        <v>917.00199999999995</v>
      </c>
      <c r="G73" s="15">
        <v>855.29200000000003</v>
      </c>
      <c r="H73" s="15">
        <v>855.29200000000003</v>
      </c>
      <c r="I73" s="15">
        <v>842.35799999999995</v>
      </c>
      <c r="J73" s="35">
        <v>778.21458155264804</v>
      </c>
      <c r="K73" s="35">
        <v>725.88819337575967</v>
      </c>
      <c r="L73" s="35">
        <v>671.61872334945929</v>
      </c>
      <c r="M73" s="35">
        <v>658.5761874221763</v>
      </c>
      <c r="N73" s="35">
        <v>364.62626281677001</v>
      </c>
      <c r="O73" s="35">
        <v>21.950111674793874</v>
      </c>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row>
    <row r="74" spans="1:84" s="3" customFormat="1" x14ac:dyDescent="0.35">
      <c r="A74" s="4" t="s">
        <v>3</v>
      </c>
      <c r="B74" s="4"/>
      <c r="C74" s="4"/>
      <c r="D74" s="40"/>
      <c r="E74" s="40"/>
      <c r="F74" s="40"/>
      <c r="G74" s="40"/>
      <c r="H74" s="40"/>
      <c r="I74" s="40"/>
      <c r="J74" s="40">
        <v>776.85925741672509</v>
      </c>
      <c r="K74" s="40">
        <v>730.87447979005401</v>
      </c>
      <c r="L74" s="40">
        <v>669.707730401189</v>
      </c>
      <c r="M74" s="40">
        <v>665.73844624543949</v>
      </c>
      <c r="N74" s="40">
        <v>384.2753880119875</v>
      </c>
      <c r="O74" s="40">
        <v>53.046801567904396</v>
      </c>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row>
    <row r="75" spans="1:84" s="3" customFormat="1" x14ac:dyDescent="0.35">
      <c r="A75" s="4" t="s">
        <v>4</v>
      </c>
      <c r="B75" s="4"/>
      <c r="C75" s="4"/>
      <c r="D75" s="40"/>
      <c r="E75" s="40"/>
      <c r="F75" s="40"/>
      <c r="G75" s="40"/>
      <c r="H75" s="40"/>
      <c r="I75" s="40"/>
      <c r="J75" s="40">
        <v>772.81713462623702</v>
      </c>
      <c r="K75" s="40">
        <v>715.28950137158404</v>
      </c>
      <c r="L75" s="40">
        <v>661.76916208968998</v>
      </c>
      <c r="M75" s="40">
        <v>619.44857964032701</v>
      </c>
      <c r="N75" s="40">
        <v>290.33176890762701</v>
      </c>
      <c r="O75" s="40">
        <v>-97.798707496450007</v>
      </c>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row>
    <row r="76" spans="1:84" s="14" customFormat="1" x14ac:dyDescent="0.35">
      <c r="A76" s="23" t="s">
        <v>13</v>
      </c>
      <c r="B76" s="23"/>
      <c r="C76" s="23" t="s">
        <v>12</v>
      </c>
      <c r="D76" s="36"/>
      <c r="E76" s="36"/>
      <c r="F76" s="36"/>
      <c r="G76" s="36"/>
      <c r="H76" s="36"/>
      <c r="I76" s="36"/>
      <c r="J76" s="36"/>
      <c r="K76" s="36"/>
      <c r="L76" s="36"/>
      <c r="M76" s="36"/>
      <c r="N76" s="36"/>
      <c r="O76" s="36"/>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row>
    <row r="77" spans="1:84" x14ac:dyDescent="0.35">
      <c r="A77" s="1" t="s">
        <v>0</v>
      </c>
      <c r="B77" s="1"/>
      <c r="C77" s="1"/>
      <c r="D77" s="10"/>
      <c r="E77" s="10"/>
      <c r="F77" s="10"/>
      <c r="G77" s="10"/>
      <c r="H77" s="10"/>
      <c r="I77" s="11"/>
      <c r="J77" s="11">
        <v>4</v>
      </c>
      <c r="K77" s="11">
        <v>4</v>
      </c>
      <c r="L77" s="11">
        <v>4</v>
      </c>
      <c r="M77" s="11">
        <v>4</v>
      </c>
      <c r="N77" s="11">
        <v>4</v>
      </c>
      <c r="O77" s="11">
        <v>4</v>
      </c>
    </row>
    <row r="78" spans="1:84" s="3" customFormat="1" x14ac:dyDescent="0.35">
      <c r="A78" s="4" t="s">
        <v>1</v>
      </c>
      <c r="B78" s="4"/>
      <c r="C78" s="4"/>
      <c r="D78" s="10"/>
      <c r="E78" s="10"/>
      <c r="F78" s="10"/>
      <c r="G78" s="10"/>
      <c r="H78" s="10"/>
      <c r="I78" s="10"/>
      <c r="J78" s="10">
        <v>0.05</v>
      </c>
      <c r="K78" s="10">
        <v>0.03</v>
      </c>
      <c r="L78" s="10">
        <v>5.8178593007422001E-2</v>
      </c>
      <c r="M78" s="10">
        <v>0.20499999999999999</v>
      </c>
      <c r="N78" s="10">
        <v>0.19531889999999999</v>
      </c>
      <c r="O78" s="10">
        <v>0.201178467000001</v>
      </c>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row>
    <row r="79" spans="1:84" s="5" customFormat="1" x14ac:dyDescent="0.35">
      <c r="A79" s="6" t="s">
        <v>2</v>
      </c>
      <c r="B79" s="6"/>
      <c r="C79" s="6"/>
      <c r="D79" s="20">
        <v>7.0000000000000007E-2</v>
      </c>
      <c r="E79" s="20">
        <v>0.02</v>
      </c>
      <c r="F79" s="20">
        <v>0.02</v>
      </c>
      <c r="G79" s="20">
        <v>0.05</v>
      </c>
      <c r="H79" s="20">
        <v>0.16</v>
      </c>
      <c r="I79" s="20">
        <v>0.08</v>
      </c>
      <c r="J79" s="37">
        <v>3.9375999999999974E-2</v>
      </c>
      <c r="K79" s="37">
        <v>2.3940283906249776E-2</v>
      </c>
      <c r="L79" s="37">
        <v>4.9722898251855649E-2</v>
      </c>
      <c r="M79" s="37">
        <v>0.1930391821581055</v>
      </c>
      <c r="N79" s="37">
        <v>0.17387641931024875</v>
      </c>
      <c r="O79" s="37">
        <v>0.15798845691759175</v>
      </c>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row>
    <row r="80" spans="1:84" s="3" customFormat="1" x14ac:dyDescent="0.35">
      <c r="A80" s="4" t="s">
        <v>3</v>
      </c>
      <c r="B80" s="4"/>
      <c r="C80" s="4"/>
      <c r="D80" s="10"/>
      <c r="E80" s="10"/>
      <c r="F80" s="10"/>
      <c r="G80" s="10"/>
      <c r="H80" s="10"/>
      <c r="I80" s="10"/>
      <c r="J80" s="10">
        <v>3.8746500000000197E-2</v>
      </c>
      <c r="K80" s="10">
        <v>2.46685678125E-2</v>
      </c>
      <c r="L80" s="10">
        <v>5.5356500000000301E-2</v>
      </c>
      <c r="M80" s="10">
        <v>0.193578364316211</v>
      </c>
      <c r="N80" s="10">
        <v>0.1750933886204975</v>
      </c>
      <c r="O80" s="10">
        <v>0.15288768033518299</v>
      </c>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row>
    <row r="81" spans="1:84" s="3" customFormat="1" x14ac:dyDescent="0.35">
      <c r="A81" s="4" t="s">
        <v>4</v>
      </c>
      <c r="B81" s="4"/>
      <c r="C81" s="4"/>
      <c r="D81" s="10"/>
      <c r="E81" s="10"/>
      <c r="F81" s="10"/>
      <c r="G81" s="10"/>
      <c r="H81" s="10"/>
      <c r="I81" s="10"/>
      <c r="J81" s="10">
        <v>3.00109999999995E-2</v>
      </c>
      <c r="K81" s="10">
        <v>1.6423999999999103E-2</v>
      </c>
      <c r="L81" s="10">
        <v>0.03</v>
      </c>
      <c r="M81" s="10">
        <v>0.18</v>
      </c>
      <c r="N81" s="10">
        <v>0.15</v>
      </c>
      <c r="O81" s="10">
        <v>0.125</v>
      </c>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row>
    <row r="82" spans="1:84" s="12" customFormat="1" x14ac:dyDescent="0.35">
      <c r="A82" s="13"/>
      <c r="B82" s="13"/>
      <c r="C82" s="13"/>
      <c r="D82" s="13"/>
      <c r="E82" s="38"/>
      <c r="F82" s="38"/>
      <c r="G82" s="38"/>
      <c r="H82" s="38"/>
      <c r="I82" s="38"/>
      <c r="J82" s="38"/>
      <c r="K82" s="38"/>
      <c r="L82" s="38"/>
      <c r="M82" s="38"/>
      <c r="N82" s="38"/>
      <c r="O82" s="38"/>
    </row>
    <row r="83" spans="1:84" ht="13.75" customHeight="1" x14ac:dyDescent="0.35">
      <c r="A83" s="18"/>
      <c r="B83" s="44"/>
      <c r="C83" s="44"/>
      <c r="D83" s="44"/>
      <c r="E83" s="44"/>
      <c r="F83" s="44"/>
      <c r="G83" s="44"/>
      <c r="H83" s="44"/>
      <c r="I83" s="44"/>
      <c r="J83" s="44"/>
      <c r="K83" s="44"/>
      <c r="L83" s="44"/>
      <c r="M83" s="44"/>
      <c r="N83" s="28"/>
      <c r="O83" s="28"/>
    </row>
    <row r="84" spans="1:84" ht="20" x14ac:dyDescent="0.35">
      <c r="B84" s="16" t="s">
        <v>7</v>
      </c>
      <c r="C84" s="16"/>
    </row>
    <row r="85" spans="1:84" ht="86.25" customHeight="1" x14ac:dyDescent="0.35">
      <c r="B85" s="43" t="s">
        <v>6</v>
      </c>
      <c r="C85" s="43"/>
      <c r="D85" s="43"/>
      <c r="E85" s="43"/>
      <c r="F85" s="43"/>
      <c r="G85" s="43"/>
      <c r="H85" s="43"/>
      <c r="I85" s="43"/>
      <c r="J85" s="43"/>
      <c r="K85" s="43"/>
      <c r="L85" s="43"/>
      <c r="M85" s="43"/>
      <c r="N85" s="27"/>
      <c r="O85" s="27"/>
    </row>
  </sheetData>
  <mergeCells count="3">
    <mergeCell ref="A2:H2"/>
    <mergeCell ref="B85:M85"/>
    <mergeCell ref="B83:M83"/>
  </mergeCells>
  <phoneticPr fontId="13" type="noConversion"/>
  <conditionalFormatting sqref="A1:C7">
    <cfRule type="expression" dxfId="0" priority="2"/>
  </conditionalFormatting>
  <pageMargins left="0.70866141732283472" right="0.70866141732283472" top="0.78740157480314965" bottom="0.78740157480314965" header="0.31496062992125984" footer="0.31496062992125984"/>
  <pageSetup paperSize="8" scale="5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Consensus Summary</vt:lpstr>
      <vt:lpstr>'Consensus Summary'!Druckbereich</vt:lpstr>
      <vt:lpstr>'Consensus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Colin Brandl</cp:lastModifiedBy>
  <cp:lastPrinted>2024-08-05T08:32:13Z</cp:lastPrinted>
  <dcterms:created xsi:type="dcterms:W3CDTF">2019-04-30T15:19:46Z</dcterms:created>
  <dcterms:modified xsi:type="dcterms:W3CDTF">2025-08-04T11:33:27Z</dcterms:modified>
</cp:coreProperties>
</file>